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/>
  <mc:AlternateContent xmlns:mc="http://schemas.openxmlformats.org/markup-compatibility/2006">
    <mc:Choice Requires="x15">
      <x15ac:absPath xmlns:x15ac="http://schemas.microsoft.com/office/spreadsheetml/2010/11/ac" url="C:\ЛЕНА З\ОТЧЁТЫ\КСП - ежеквартально до 30 числа\КСП на 01.07.2025\"/>
    </mc:Choice>
  </mc:AlternateContent>
  <xr:revisionPtr revIDLastSave="0" documentId="13_ncr:1_{B82BE1BD-70E8-4349-9135-4DF6917822D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6" i="1" l="1"/>
  <c r="B38" i="1"/>
  <c r="B37" i="1"/>
  <c r="C22" i="1"/>
  <c r="B22" i="1"/>
  <c r="C20" i="1"/>
  <c r="B20" i="1"/>
  <c r="C16" i="1" l="1"/>
  <c r="C17" i="1"/>
  <c r="C15" i="1"/>
  <c r="C38" i="1"/>
  <c r="C37" i="1"/>
  <c r="C33" i="1"/>
  <c r="B33" i="1"/>
  <c r="C27" i="1"/>
  <c r="B27" i="1"/>
  <c r="B17" i="1"/>
  <c r="B16" i="1"/>
  <c r="B15" i="1"/>
  <c r="C36" i="1" l="1"/>
</calcChain>
</file>

<file path=xl/sharedStrings.xml><?xml version="1.0" encoding="utf-8"?>
<sst xmlns="http://schemas.openxmlformats.org/spreadsheetml/2006/main" count="39" uniqueCount="35">
  <si>
    <t>Информация</t>
  </si>
  <si>
    <t>об использовании средств Дорожного фонда муниципального образования</t>
  </si>
  <si>
    <t xml:space="preserve">Муниципальный дорожный фонд сформирован и распределен в соответствии </t>
  </si>
  <si>
    <t>с Решением Совета депутатов ЗАТО г. Североморск от 26.11.2013 № 475 (с изменениями)</t>
  </si>
  <si>
    <t>тыс.руб.</t>
  </si>
  <si>
    <t>Источники Дорожного фонда в разрезе доходов</t>
  </si>
  <si>
    <t>Утверждено</t>
  </si>
  <si>
    <t>Исполнено</t>
  </si>
  <si>
    <t>1. Доходы  от уплаты акцизов на автомобильный бензин, прямогонный бензин, на дизтопливо, моторные масла для дизельных и (или) карбюраторных (инжекторных) двигателей подлежащие распределению между бюджетами субъектов РФ и местными бюджетами с учетом дифференцированных нормативов отчислений в местные бюджеты</t>
  </si>
  <si>
    <t>2. Межбюджетные трансферты из областного бюджета Мурманской области</t>
  </si>
  <si>
    <t>3. Поступления от налога на доходы физических лиц</t>
  </si>
  <si>
    <t>4. Остаток на начало года</t>
  </si>
  <si>
    <t>ВСЕГО</t>
  </si>
  <si>
    <t>в том числе средств областного бюджета</t>
  </si>
  <si>
    <t>в том числе средств местного бюджета</t>
  </si>
  <si>
    <t>Направление расходов Дорожного фонда с учетом остатка</t>
  </si>
  <si>
    <t>Капитальный ремонт, ремонт и содержание автомобильных дорог общего пользования ЗАТО г. Североморск, в том числе: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</si>
  <si>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</si>
  <si>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</si>
  <si>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</si>
  <si>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</t>
  </si>
  <si>
    <t xml:space="preserve">Содержание автомобильных дорог общего пользования  и инженерных сооружений на них в границах городских округов 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</si>
  <si>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</si>
  <si>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элементов их обустройства и защитных и искусственных дорожных сооружений</t>
  </si>
  <si>
    <t>Развитие системы организации движения транспортных средств и пешеходов, повышение безопасности дорожных условий, в том числе: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</si>
  <si>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</si>
  <si>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Улучшение дорожных условий для участников дорожного движения</t>
  </si>
  <si>
    <t>ВСЕГО:</t>
  </si>
  <si>
    <t>4. Штрафы, пени</t>
  </si>
  <si>
    <t>Иные межбюджетные трансферты из областного бюджета местным бюджетам на реализацию мероприятий, направленных на выполнение работ по ямочному ремонту дворовых проездов за счёт средств дорожного фонда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</si>
  <si>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счёт средств дорожного фонда</t>
  </si>
  <si>
    <t>в т.ч. средств областного бюджета</t>
  </si>
  <si>
    <t>в т.ч. средств местного бюджета</t>
  </si>
  <si>
    <t>Ремонт, капитальный ремонт, реконструкция и содержание дворовых территорий многоквартирных домов и проездов к ним</t>
  </si>
  <si>
    <t>на 01.07.2025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</si>
</sst>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2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2"/>
      <color rgb="FFC0504D"/>
      <name val="Times New Roman"/>
      <family val="1"/>
      <charset val="204"/>
    </font>
    <font>
      <sz val="11"/>
      <color rgb="FFC0504D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5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8"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9" fillId="0" borderId="0" xfId="0" applyFont="1"/>
    <xf numFmtId="165" fontId="2" fillId="0" borderId="0" xfId="0" applyNumberFormat="1" applyFont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justify" vertical="center" wrapText="1"/>
    </xf>
    <xf numFmtId="0" fontId="8" fillId="0" borderId="12" xfId="0" applyFont="1" applyBorder="1" applyAlignment="1">
      <alignment horizontal="justify" vertical="center" wrapText="1"/>
    </xf>
    <xf numFmtId="0" fontId="8" fillId="0" borderId="16" xfId="0" applyFont="1" applyBorder="1" applyAlignment="1">
      <alignment vertical="center"/>
    </xf>
    <xf numFmtId="0" fontId="10" fillId="0" borderId="18" xfId="0" applyFont="1" applyBorder="1" applyAlignment="1">
      <alignment horizontal="left" wrapText="1"/>
    </xf>
    <xf numFmtId="0" fontId="6" fillId="0" borderId="12" xfId="0" applyFont="1" applyBorder="1" applyAlignment="1">
      <alignment horizontal="left" wrapText="1"/>
    </xf>
    <xf numFmtId="0" fontId="6" fillId="0" borderId="20" xfId="0" applyFont="1" applyBorder="1" applyAlignment="1">
      <alignment horizontal="left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164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4" fontId="12" fillId="0" borderId="2" xfId="0" applyNumberFormat="1" applyFont="1" applyBorder="1" applyAlignment="1">
      <alignment horizontal="center" vertical="center"/>
    </xf>
    <xf numFmtId="4" fontId="12" fillId="0" borderId="13" xfId="0" applyNumberFormat="1" applyFont="1" applyBorder="1" applyAlignment="1">
      <alignment horizontal="center" vertical="center"/>
    </xf>
    <xf numFmtId="0" fontId="12" fillId="0" borderId="14" xfId="0" applyFont="1" applyBorder="1" applyAlignment="1">
      <alignment horizontal="justify" vertical="center" wrapText="1"/>
    </xf>
    <xf numFmtId="4" fontId="12" fillId="0" borderId="5" xfId="0" applyNumberFormat="1" applyFont="1" applyBorder="1" applyAlignment="1">
      <alignment horizontal="center" vertical="center"/>
    </xf>
    <xf numFmtId="4" fontId="12" fillId="0" borderId="15" xfId="0" applyNumberFormat="1" applyFont="1" applyBorder="1" applyAlignment="1">
      <alignment horizontal="center" vertical="center"/>
    </xf>
    <xf numFmtId="0" fontId="13" fillId="0" borderId="0" xfId="0" applyFont="1"/>
    <xf numFmtId="0" fontId="12" fillId="0" borderId="12" xfId="0" applyFont="1" applyBorder="1" applyAlignment="1">
      <alignment horizontal="justify" vertical="center" wrapText="1"/>
    </xf>
    <xf numFmtId="4" fontId="12" fillId="0" borderId="13" xfId="0" applyNumberFormat="1" applyFont="1" applyBorder="1" applyAlignment="1">
      <alignment horizontal="center" vertical="center" wrapText="1"/>
    </xf>
    <xf numFmtId="4" fontId="12" fillId="0" borderId="10" xfId="0" applyNumberFormat="1" applyFont="1" applyBorder="1" applyAlignment="1">
      <alignment horizontal="center" vertical="center"/>
    </xf>
    <xf numFmtId="4" fontId="12" fillId="0" borderId="11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/>
    </xf>
    <xf numFmtId="4" fontId="12" fillId="0" borderId="17" xfId="0" applyNumberFormat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wrapText="1"/>
    </xf>
    <xf numFmtId="4" fontId="15" fillId="0" borderId="2" xfId="0" applyNumberFormat="1" applyFont="1" applyBorder="1" applyAlignment="1">
      <alignment horizontal="center" wrapText="1"/>
    </xf>
    <xf numFmtId="4" fontId="15" fillId="0" borderId="21" xfId="0" applyNumberFormat="1" applyFont="1" applyBorder="1" applyAlignment="1">
      <alignment horizontal="center" wrapText="1"/>
    </xf>
    <xf numFmtId="4" fontId="14" fillId="0" borderId="19" xfId="0" applyNumberFormat="1" applyFont="1" applyBorder="1" applyAlignment="1">
      <alignment horizontal="center" wrapText="1"/>
    </xf>
    <xf numFmtId="4" fontId="15" fillId="0" borderId="13" xfId="0" applyNumberFormat="1" applyFont="1" applyBorder="1" applyAlignment="1">
      <alignment horizontal="center" wrapText="1"/>
    </xf>
    <xf numFmtId="4" fontId="15" fillId="0" borderId="22" xfId="0" applyNumberFormat="1" applyFont="1" applyBorder="1" applyAlignment="1">
      <alignment horizontal="center" wrapText="1"/>
    </xf>
    <xf numFmtId="4" fontId="16" fillId="0" borderId="2" xfId="0" applyNumberFormat="1" applyFont="1" applyBorder="1" applyAlignment="1">
      <alignment horizontal="center" vertical="center"/>
    </xf>
    <xf numFmtId="0" fontId="17" fillId="0" borderId="0" xfId="0" applyFont="1"/>
    <xf numFmtId="4" fontId="12" fillId="0" borderId="4" xfId="0" applyNumberFormat="1" applyFont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/>
    </xf>
    <xf numFmtId="4" fontId="18" fillId="0" borderId="2" xfId="0" applyNumberFormat="1" applyFont="1" applyBorder="1" applyAlignment="1">
      <alignment horizontal="center" vertical="center"/>
    </xf>
    <xf numFmtId="0" fontId="20" fillId="0" borderId="0" xfId="0" applyFont="1"/>
    <xf numFmtId="0" fontId="19" fillId="0" borderId="23" xfId="0" applyFont="1" applyBorder="1" applyAlignment="1">
      <alignment horizontal="center" vertical="center" wrapText="1"/>
    </xf>
    <xf numFmtId="164" fontId="19" fillId="0" borderId="24" xfId="0" applyNumberFormat="1" applyFont="1" applyBorder="1" applyAlignment="1">
      <alignment horizontal="center" vertical="center" wrapText="1"/>
    </xf>
    <xf numFmtId="164" fontId="19" fillId="0" borderId="25" xfId="0" applyNumberFormat="1" applyFont="1" applyBorder="1" applyAlignment="1">
      <alignment horizontal="center" vertical="center" wrapText="1"/>
    </xf>
    <xf numFmtId="0" fontId="18" fillId="0" borderId="18" xfId="0" applyFont="1" applyBorder="1" applyAlignment="1">
      <alignment horizontal="left" vertical="center" wrapText="1"/>
    </xf>
    <xf numFmtId="4" fontId="18" fillId="0" borderId="19" xfId="0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left" wrapText="1"/>
    </xf>
    <xf numFmtId="4" fontId="16" fillId="0" borderId="13" xfId="0" applyNumberFormat="1" applyFont="1" applyBorder="1" applyAlignment="1">
      <alignment horizontal="center" vertical="center"/>
    </xf>
    <xf numFmtId="0" fontId="16" fillId="0" borderId="14" xfId="0" applyFont="1" applyBorder="1" applyAlignment="1">
      <alignment horizontal="left" wrapText="1"/>
    </xf>
    <xf numFmtId="0" fontId="12" fillId="0" borderId="26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4" fontId="18" fillId="0" borderId="13" xfId="0" applyNumberFormat="1" applyFont="1" applyBorder="1" applyAlignment="1">
      <alignment horizontal="center" vertical="center"/>
    </xf>
    <xf numFmtId="0" fontId="12" fillId="0" borderId="16" xfId="0" applyFont="1" applyBorder="1" applyAlignment="1">
      <alignment horizontal="left" vertical="center" wrapText="1"/>
    </xf>
    <xf numFmtId="0" fontId="14" fillId="0" borderId="18" xfId="0" applyFont="1" applyBorder="1" applyAlignment="1">
      <alignment horizontal="left"/>
    </xf>
    <xf numFmtId="4" fontId="18" fillId="0" borderId="1" xfId="0" applyNumberFormat="1" applyFont="1" applyBorder="1" applyAlignment="1">
      <alignment horizontal="center"/>
    </xf>
    <xf numFmtId="4" fontId="18" fillId="0" borderId="19" xfId="0" applyNumberFormat="1" applyFont="1" applyBorder="1" applyAlignment="1">
      <alignment horizontal="center"/>
    </xf>
    <xf numFmtId="0" fontId="15" fillId="0" borderId="12" xfId="0" applyFont="1" applyBorder="1" applyAlignment="1">
      <alignment horizontal="left" wrapText="1"/>
    </xf>
    <xf numFmtId="0" fontId="21" fillId="0" borderId="0" xfId="0" applyFont="1"/>
    <xf numFmtId="0" fontId="15" fillId="0" borderId="2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41"/>
  <sheetViews>
    <sheetView tabSelected="1" workbookViewId="0">
      <selection activeCell="C7" sqref="C7"/>
    </sheetView>
  </sheetViews>
  <sheetFormatPr defaultColWidth="9.140625" defaultRowHeight="15.75" x14ac:dyDescent="0.25"/>
  <cols>
    <col min="1" max="1" width="86.5703125" style="1" customWidth="1"/>
    <col min="2" max="2" width="15.28515625" style="2" customWidth="1"/>
    <col min="3" max="3" width="14.28515625" style="2" customWidth="1"/>
    <col min="4" max="4" width="9.140625" style="3" bestFit="1" customWidth="1"/>
    <col min="5" max="5" width="9.140625" style="3"/>
    <col min="6" max="6" width="23.42578125" style="3" customWidth="1"/>
    <col min="7" max="16384" width="9.140625" style="3"/>
  </cols>
  <sheetData>
    <row r="1" spans="1:3" s="4" customFormat="1" ht="19.5" x14ac:dyDescent="0.3">
      <c r="A1" s="22" t="s">
        <v>0</v>
      </c>
      <c r="B1" s="22"/>
      <c r="C1" s="22"/>
    </row>
    <row r="2" spans="1:3" s="4" customFormat="1" ht="19.5" x14ac:dyDescent="0.25">
      <c r="A2" s="21" t="s">
        <v>1</v>
      </c>
      <c r="B2" s="21"/>
      <c r="C2" s="21"/>
    </row>
    <row r="3" spans="1:3" s="4" customFormat="1" ht="19.5" x14ac:dyDescent="0.3">
      <c r="A3" s="22" t="s">
        <v>34</v>
      </c>
      <c r="B3" s="22"/>
      <c r="C3" s="22"/>
    </row>
    <row r="4" spans="1:3" s="4" customFormat="1" x14ac:dyDescent="0.25">
      <c r="A4" s="5"/>
      <c r="B4" s="5"/>
      <c r="C4" s="5"/>
    </row>
    <row r="5" spans="1:3" s="4" customFormat="1" x14ac:dyDescent="0.25">
      <c r="A5" s="20" t="s">
        <v>2</v>
      </c>
      <c r="B5" s="20"/>
      <c r="C5" s="20"/>
    </row>
    <row r="6" spans="1:3" s="4" customFormat="1" x14ac:dyDescent="0.25">
      <c r="A6" s="20" t="s">
        <v>3</v>
      </c>
      <c r="B6" s="20"/>
      <c r="C6" s="20"/>
    </row>
    <row r="7" spans="1:3" s="4" customFormat="1" x14ac:dyDescent="0.25">
      <c r="A7" s="6"/>
      <c r="B7" s="5"/>
      <c r="C7" s="5"/>
    </row>
    <row r="8" spans="1:3" s="4" customFormat="1" ht="16.5" thickBot="1" x14ac:dyDescent="0.3">
      <c r="A8" s="6"/>
      <c r="B8" s="5"/>
      <c r="C8" s="7" t="s">
        <v>4</v>
      </c>
    </row>
    <row r="9" spans="1:3" s="8" customFormat="1" ht="28.35" customHeight="1" thickBot="1" x14ac:dyDescent="0.3">
      <c r="A9" s="11" t="s">
        <v>5</v>
      </c>
      <c r="B9" s="12" t="s">
        <v>6</v>
      </c>
      <c r="C9" s="13" t="s">
        <v>7</v>
      </c>
    </row>
    <row r="10" spans="1:3" s="4" customFormat="1" ht="60" x14ac:dyDescent="0.25">
      <c r="A10" s="14" t="s">
        <v>8</v>
      </c>
      <c r="B10" s="33">
        <v>10527.05</v>
      </c>
      <c r="C10" s="34">
        <v>4243.8</v>
      </c>
    </row>
    <row r="11" spans="1:3" s="9" customFormat="1" ht="15" x14ac:dyDescent="0.25">
      <c r="A11" s="15" t="s">
        <v>9</v>
      </c>
      <c r="B11" s="25">
        <v>84639.19</v>
      </c>
      <c r="C11" s="26">
        <v>0</v>
      </c>
    </row>
    <row r="12" spans="1:3" s="30" customFormat="1" ht="15" x14ac:dyDescent="0.25">
      <c r="A12" s="31" t="s">
        <v>10</v>
      </c>
      <c r="B12" s="25">
        <v>161380.68</v>
      </c>
      <c r="C12" s="32">
        <v>56397</v>
      </c>
    </row>
    <row r="13" spans="1:3" s="30" customFormat="1" ht="15" x14ac:dyDescent="0.25">
      <c r="A13" s="27" t="s">
        <v>28</v>
      </c>
      <c r="B13" s="28"/>
      <c r="C13" s="29">
        <v>54.89</v>
      </c>
    </row>
    <row r="14" spans="1:3" s="9" customFormat="1" ht="15" x14ac:dyDescent="0.25">
      <c r="A14" s="16" t="s">
        <v>11</v>
      </c>
      <c r="B14" s="35">
        <v>35616.730000000003</v>
      </c>
      <c r="C14" s="36">
        <v>35616.730000000003</v>
      </c>
    </row>
    <row r="15" spans="1:3" s="9" customFormat="1" x14ac:dyDescent="0.25">
      <c r="A15" s="17" t="s">
        <v>12</v>
      </c>
      <c r="B15" s="37">
        <f>B10+B11+B12+B14</f>
        <v>292163.64999999997</v>
      </c>
      <c r="C15" s="40">
        <f>C10+C11+C12+C13+C14</f>
        <v>96312.420000000013</v>
      </c>
    </row>
    <row r="16" spans="1:3" s="9" customFormat="1" x14ac:dyDescent="0.25">
      <c r="A16" s="18" t="s">
        <v>13</v>
      </c>
      <c r="B16" s="38">
        <f>B11</f>
        <v>84639.19</v>
      </c>
      <c r="C16" s="41">
        <f>C11</f>
        <v>0</v>
      </c>
    </row>
    <row r="17" spans="1:3" s="9" customFormat="1" x14ac:dyDescent="0.25">
      <c r="A17" s="19" t="s">
        <v>14</v>
      </c>
      <c r="B17" s="39">
        <f>B10+B12+B14</f>
        <v>207524.46</v>
      </c>
      <c r="C17" s="42">
        <f>C10+C12+C13+C14</f>
        <v>96312.420000000013</v>
      </c>
    </row>
    <row r="18" spans="1:3" s="4" customFormat="1" ht="27.75" customHeight="1" x14ac:dyDescent="0.25">
      <c r="A18" s="6"/>
      <c r="B18" s="23"/>
      <c r="C18" s="23"/>
    </row>
    <row r="19" spans="1:3" s="30" customFormat="1" ht="28.35" customHeight="1" thickBot="1" x14ac:dyDescent="0.3">
      <c r="A19" s="49" t="s">
        <v>15</v>
      </c>
      <c r="B19" s="50" t="s">
        <v>6</v>
      </c>
      <c r="C19" s="51" t="s">
        <v>7</v>
      </c>
    </row>
    <row r="20" spans="1:3" s="30" customFormat="1" ht="28.5" x14ac:dyDescent="0.25">
      <c r="A20" s="52" t="s">
        <v>33</v>
      </c>
      <c r="B20" s="46">
        <f>B21</f>
        <v>26879.95</v>
      </c>
      <c r="C20" s="53">
        <f>C21</f>
        <v>0</v>
      </c>
    </row>
    <row r="21" spans="1:3" s="30" customFormat="1" ht="45.75" thickBot="1" x14ac:dyDescent="0.3">
      <c r="A21" s="54" t="s">
        <v>29</v>
      </c>
      <c r="B21" s="25">
        <v>26879.95</v>
      </c>
      <c r="C21" s="26">
        <v>0</v>
      </c>
    </row>
    <row r="22" spans="1:3" s="30" customFormat="1" ht="28.5" x14ac:dyDescent="0.25">
      <c r="A22" s="52" t="s">
        <v>16</v>
      </c>
      <c r="B22" s="46">
        <f>B23+B24+B25+B26+B27+B30+B31+B32</f>
        <v>263985.17</v>
      </c>
      <c r="C22" s="53">
        <f>C23+C24+C25+C26+C27+C30+C31+C32</f>
        <v>94094.260000000009</v>
      </c>
    </row>
    <row r="23" spans="1:3" s="30" customFormat="1" ht="45" x14ac:dyDescent="0.25">
      <c r="A23" s="54" t="s">
        <v>30</v>
      </c>
      <c r="B23" s="25">
        <v>0</v>
      </c>
      <c r="C23" s="26">
        <v>0</v>
      </c>
    </row>
    <row r="24" spans="1:3" s="30" customFormat="1" ht="45" x14ac:dyDescent="0.25">
      <c r="A24" s="54" t="s">
        <v>17</v>
      </c>
      <c r="B24" s="25">
        <v>0</v>
      </c>
      <c r="C24" s="26">
        <v>0</v>
      </c>
    </row>
    <row r="25" spans="1:3" s="30" customFormat="1" ht="60" x14ac:dyDescent="0.25">
      <c r="A25" s="54" t="s">
        <v>18</v>
      </c>
      <c r="B25" s="25">
        <v>1693.44</v>
      </c>
      <c r="C25" s="26">
        <v>0</v>
      </c>
    </row>
    <row r="26" spans="1:3" s="30" customFormat="1" ht="60" x14ac:dyDescent="0.25">
      <c r="A26" s="54" t="s">
        <v>19</v>
      </c>
      <c r="B26" s="25">
        <v>324.95999999999998</v>
      </c>
      <c r="C26" s="26">
        <v>0</v>
      </c>
    </row>
    <row r="27" spans="1:3" s="30" customFormat="1" ht="30" x14ac:dyDescent="0.25">
      <c r="A27" s="54" t="s">
        <v>20</v>
      </c>
      <c r="B27" s="25">
        <f>B28+B29</f>
        <v>56071.4</v>
      </c>
      <c r="C27" s="26">
        <f>C28+C29</f>
        <v>0</v>
      </c>
    </row>
    <row r="28" spans="1:3" s="44" customFormat="1" ht="12.75" x14ac:dyDescent="0.2">
      <c r="A28" s="55" t="s">
        <v>31</v>
      </c>
      <c r="B28" s="43">
        <v>56065.8</v>
      </c>
      <c r="C28" s="56">
        <v>0</v>
      </c>
    </row>
    <row r="29" spans="1:3" s="44" customFormat="1" ht="12.75" x14ac:dyDescent="0.2">
      <c r="A29" s="57" t="s">
        <v>32</v>
      </c>
      <c r="B29" s="43">
        <v>5.6</v>
      </c>
      <c r="C29" s="56">
        <v>0</v>
      </c>
    </row>
    <row r="30" spans="1:3" s="30" customFormat="1" ht="30" x14ac:dyDescent="0.25">
      <c r="A30" s="54" t="s">
        <v>21</v>
      </c>
      <c r="B30" s="45">
        <v>164178.10999999999</v>
      </c>
      <c r="C30" s="26">
        <v>93496.1</v>
      </c>
    </row>
    <row r="31" spans="1:3" s="30" customFormat="1" ht="30" x14ac:dyDescent="0.25">
      <c r="A31" s="58" t="s">
        <v>22</v>
      </c>
      <c r="B31" s="25">
        <v>41717.26</v>
      </c>
      <c r="C31" s="26">
        <v>598.16</v>
      </c>
    </row>
    <row r="32" spans="1:3" s="30" customFormat="1" ht="45" x14ac:dyDescent="0.25">
      <c r="A32" s="54" t="s">
        <v>23</v>
      </c>
      <c r="B32" s="25">
        <v>0</v>
      </c>
      <c r="C32" s="26">
        <v>0</v>
      </c>
    </row>
    <row r="33" spans="1:3" s="30" customFormat="1" ht="28.5" x14ac:dyDescent="0.25">
      <c r="A33" s="59" t="s">
        <v>24</v>
      </c>
      <c r="B33" s="47">
        <f>B34+B35</f>
        <v>1298.53</v>
      </c>
      <c r="C33" s="60">
        <f>C34+C35</f>
        <v>1011.66</v>
      </c>
    </row>
    <row r="34" spans="1:3" s="48" customFormat="1" ht="60" x14ac:dyDescent="0.25">
      <c r="A34" s="54" t="s">
        <v>25</v>
      </c>
      <c r="B34" s="25">
        <v>0</v>
      </c>
      <c r="C34" s="26">
        <v>0</v>
      </c>
    </row>
    <row r="35" spans="1:3" s="30" customFormat="1" ht="15" x14ac:dyDescent="0.25">
      <c r="A35" s="61" t="s">
        <v>26</v>
      </c>
      <c r="B35" s="35">
        <v>1298.53</v>
      </c>
      <c r="C35" s="36">
        <v>1011.66</v>
      </c>
    </row>
    <row r="36" spans="1:3" s="30" customFormat="1" x14ac:dyDescent="0.25">
      <c r="A36" s="62" t="s">
        <v>27</v>
      </c>
      <c r="B36" s="63">
        <f>B37+B38</f>
        <v>292163.65000000002</v>
      </c>
      <c r="C36" s="64">
        <f>C37+C38</f>
        <v>95105.920000000013</v>
      </c>
    </row>
    <row r="37" spans="1:3" s="66" customFormat="1" x14ac:dyDescent="0.25">
      <c r="A37" s="65" t="s">
        <v>13</v>
      </c>
      <c r="B37" s="38">
        <f>B21+B25+B27</f>
        <v>84644.790000000008</v>
      </c>
      <c r="C37" s="41">
        <f>C21+C23+C25+C28+C34</f>
        <v>0</v>
      </c>
    </row>
    <row r="38" spans="1:3" s="66" customFormat="1" x14ac:dyDescent="0.25">
      <c r="A38" s="67" t="s">
        <v>14</v>
      </c>
      <c r="B38" s="39">
        <f>B26+B30+B31+B35</f>
        <v>207518.86</v>
      </c>
      <c r="C38" s="42">
        <f>C24+C26+C29+C30+C31+C32+C35</f>
        <v>95105.920000000013</v>
      </c>
    </row>
    <row r="39" spans="1:3" x14ac:dyDescent="0.25">
      <c r="B39" s="24"/>
      <c r="C39" s="24"/>
    </row>
    <row r="41" spans="1:3" x14ac:dyDescent="0.25">
      <c r="C41" s="10"/>
    </row>
  </sheetData>
  <mergeCells count="5">
    <mergeCell ref="A5:C5"/>
    <mergeCell ref="A6:C6"/>
    <mergeCell ref="A2:C2"/>
    <mergeCell ref="A3:C3"/>
    <mergeCell ref="A1:C1"/>
  </mergeCells>
  <pageMargins left="0.70866137742996205" right="0.70866137742996205" top="0.74803149700164795" bottom="0.74803149700164795" header="0.31496062874794001" footer="0.31496062874794001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.140625" defaultRowHeight="15" x14ac:dyDescent="0.25"/>
  <sheetData/>
  <pageMargins left="0.70000004768371604" right="0.70000004768371604" top="0.75" bottom="0.75" header="0.30000001192092901" footer="0.3000000119209290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.140625" defaultRowHeight="15" x14ac:dyDescent="0.25"/>
  <sheetData/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ЗагавринаЕВ</cp:lastModifiedBy>
  <cp:lastPrinted>2025-04-16T13:27:34Z</cp:lastPrinted>
  <dcterms:modified xsi:type="dcterms:W3CDTF">2025-07-22T12:08:26Z</dcterms:modified>
</cp:coreProperties>
</file>